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YandexDisk\Совещания Картель\Прайс\"/>
    </mc:Choice>
  </mc:AlternateContent>
  <xr:revisionPtr revIDLastSave="0" documentId="8_{D9522AA1-2824-4BB1-97B5-24BC3FDF01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9" i="1" l="1"/>
  <c r="G39" i="1"/>
  <c r="F39" i="1"/>
  <c r="E39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28" i="1"/>
  <c r="F28" i="1"/>
  <c r="G28" i="1"/>
  <c r="H28" i="1"/>
  <c r="E27" i="1"/>
  <c r="F27" i="1"/>
  <c r="G27" i="1"/>
  <c r="H27" i="1"/>
  <c r="E26" i="1"/>
  <c r="F26" i="1"/>
  <c r="G26" i="1"/>
  <c r="H26" i="1"/>
  <c r="H25" i="1"/>
  <c r="G25" i="1"/>
  <c r="F25" i="1"/>
  <c r="E25" i="1"/>
  <c r="H24" i="1"/>
  <c r="G24" i="1"/>
  <c r="F24" i="1"/>
  <c r="E24" i="1"/>
  <c r="H20" i="1"/>
  <c r="G20" i="1"/>
  <c r="F20" i="1"/>
  <c r="E20" i="1"/>
  <c r="E15" i="1"/>
  <c r="F15" i="1"/>
  <c r="G15" i="1"/>
  <c r="H15" i="1"/>
  <c r="E16" i="1"/>
  <c r="F16" i="1"/>
  <c r="G16" i="1"/>
  <c r="H16" i="1"/>
  <c r="E7" i="1"/>
  <c r="F7" i="1"/>
  <c r="G7" i="1"/>
  <c r="H7" i="1"/>
  <c r="E8" i="1"/>
  <c r="F8" i="1"/>
  <c r="G8" i="1"/>
  <c r="H8" i="1"/>
  <c r="E9" i="1"/>
  <c r="F9" i="1"/>
  <c r="G9" i="1"/>
  <c r="H9" i="1"/>
  <c r="E10" i="1"/>
  <c r="F10" i="1"/>
  <c r="G10" i="1"/>
  <c r="H10" i="1"/>
  <c r="E11" i="1"/>
  <c r="F11" i="1"/>
  <c r="G11" i="1"/>
  <c r="H11" i="1"/>
  <c r="E12" i="1"/>
  <c r="F12" i="1"/>
  <c r="G12" i="1"/>
  <c r="H12" i="1"/>
  <c r="E13" i="1"/>
  <c r="F13" i="1"/>
  <c r="G13" i="1"/>
  <c r="H13" i="1"/>
  <c r="E14" i="1"/>
  <c r="F14" i="1"/>
  <c r="G14" i="1"/>
  <c r="H14" i="1"/>
  <c r="F17" i="1"/>
  <c r="H17" i="1"/>
  <c r="E21" i="1"/>
  <c r="F21" i="1"/>
  <c r="G21" i="1"/>
  <c r="H21" i="1"/>
  <c r="E6" i="1"/>
  <c r="F6" i="1"/>
  <c r="G6" i="1"/>
  <c r="H6" i="1"/>
  <c r="E5" i="1"/>
  <c r="F5" i="1"/>
  <c r="G5" i="1"/>
  <c r="H5" i="1"/>
  <c r="E4" i="1"/>
  <c r="F4" i="1"/>
  <c r="G4" i="1"/>
  <c r="H4" i="1"/>
  <c r="E3" i="1"/>
  <c r="F3" i="1"/>
  <c r="G3" i="1"/>
  <c r="H3" i="1"/>
</calcChain>
</file>

<file path=xl/sharedStrings.xml><?xml version="1.0" encoding="utf-8"?>
<sst xmlns="http://schemas.openxmlformats.org/spreadsheetml/2006/main" count="85" uniqueCount="60">
  <si>
    <t>Наименование работ</t>
  </si>
  <si>
    <t>Единица</t>
  </si>
  <si>
    <t>Минимальная</t>
  </si>
  <si>
    <t>Рекомендуемая</t>
  </si>
  <si>
    <t>Полное сопровождение строительства</t>
  </si>
  <si>
    <t>Выезд 1-го геодезиста в пределах МКАДа</t>
  </si>
  <si>
    <t>1 выезд</t>
  </si>
  <si>
    <t>Выезд 1-го геодезиста в МО в удаленности до 10км</t>
  </si>
  <si>
    <t>Выезд  1-го геодезиста в МО в удаленности до 50км</t>
  </si>
  <si>
    <t>Выезд 2-х геодезиста в пределах МКАДа</t>
  </si>
  <si>
    <t>Выезд 2-х геодезиста в МО в удаленности до 10км</t>
  </si>
  <si>
    <t>Выезд  2-х геодезиста в МО в удаленности до 50км</t>
  </si>
  <si>
    <t>1га</t>
  </si>
  <si>
    <t>1 м.п.</t>
  </si>
  <si>
    <t>Съемка подземных коммуникаций до 1км</t>
  </si>
  <si>
    <t>Съемка подземных коммуникаций от 1км</t>
  </si>
  <si>
    <t>1 шт.</t>
  </si>
  <si>
    <t>Физ. Лицо</t>
  </si>
  <si>
    <t>ИП</t>
  </si>
  <si>
    <t>ООО с учетом НДС</t>
  </si>
  <si>
    <t>Поиск подземных коммуникаций</t>
  </si>
  <si>
    <t>Подсчет объема земляных работ</t>
  </si>
  <si>
    <t>м3</t>
  </si>
  <si>
    <t>м2</t>
  </si>
  <si>
    <t>Фасадная съемка и составление 2D моделей</t>
  </si>
  <si>
    <t>Фасадная съемка и составление 3D моделей</t>
  </si>
  <si>
    <t>Наблюдение за деформациями зданий</t>
  </si>
  <si>
    <t>цикл</t>
  </si>
  <si>
    <t>Создание опорных геодезических сетей</t>
  </si>
  <si>
    <t>пункт</t>
  </si>
  <si>
    <t>1 га</t>
  </si>
  <si>
    <t>Топографическая съемка под ландшафтный дизайн М 1:200</t>
  </si>
  <si>
    <t>1 этаж</t>
  </si>
  <si>
    <t>1 объект</t>
  </si>
  <si>
    <t>Согласование топографической съемки с эксплуатирующими организациями</t>
  </si>
  <si>
    <t>1 участок</t>
  </si>
  <si>
    <t>Вынос границ участка внутри МКАД</t>
  </si>
  <si>
    <t>Вынос границ участка внутри ЦКАД</t>
  </si>
  <si>
    <t>Вынос границ участка внутри МО</t>
  </si>
  <si>
    <t>Съемка контура здания внутри МКАД</t>
  </si>
  <si>
    <t>Съемка контура здания внутри ЦКАД</t>
  </si>
  <si>
    <t>Съемка контура здания внутри МО</t>
  </si>
  <si>
    <t>Топосъемка участка внутри МКАД</t>
  </si>
  <si>
    <t>Топосъемка участка внутри ЦКАД</t>
  </si>
  <si>
    <t>Топосъемка участка внутри МО</t>
  </si>
  <si>
    <t>Замер помещения, 
в дополнение к другим работам внутри МКАД</t>
  </si>
  <si>
    <t>Замер помещения, 
в дополнение к другим работам внутри ЦКАД</t>
  </si>
  <si>
    <t>Замер помещения, 
в дополнение к другим работам внутри МО</t>
  </si>
  <si>
    <t>1 зданин</t>
  </si>
  <si>
    <t>Периодическое сопровождение строительства</t>
  </si>
  <si>
    <t>Исполнительная геодезическая съемка строительных конструкций (в том числе монолитных строений)</t>
  </si>
  <si>
    <t>Составление исполнительного чертежа и сдача в ГБУ "МОСГОРГЕОТРЕСТ"</t>
  </si>
  <si>
    <t>Топографическая съемка с созданием инженерно-топографического плана 1:500 на застроенной территории</t>
  </si>
  <si>
    <t>Топографическая съемка с созданием инженерно-топографического плана 1:500 на незастроенной территории</t>
  </si>
  <si>
    <t xml:space="preserve">Топографическая съемка с созданием инженерно-топографического плана 1:2000 </t>
  </si>
  <si>
    <t>Подеревная съемка( без классификации)</t>
  </si>
  <si>
    <t>0,5 га</t>
  </si>
  <si>
    <t>до 22 выездов</t>
  </si>
  <si>
    <t>Исполнительные под АОСР</t>
  </si>
  <si>
    <t>до 12 выездов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</si>
</sst>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view="pageBreakPreview" zoomScale="90" zoomScaleNormal="70" zoomScaleSheetLayoutView="90" workbookViewId="0">
      <selection activeCell="E8" sqref="E8"/>
    </sheetView>
  </sheetViews>
  <sheetFormatPr defaultColWidth="8.85546875" defaultRowHeight="15" x14ac:dyDescent="0.25"/>
  <cols>
    <col min="1" max="1" width="30.140625" style="3" bestFit="1" customWidth="1"/>
    <col min="2" max="2" width="16.5703125" style="3" customWidth="1"/>
    <col min="3" max="3" width="14.7109375" style="3" customWidth="1"/>
    <col min="4" max="4" width="17" style="3" customWidth="1"/>
    <col min="5" max="5" width="13.42578125" style="3" bestFit="1" customWidth="1"/>
    <col min="6" max="6" width="14.85546875" style="3" bestFit="1" customWidth="1"/>
    <col min="7" max="7" width="13.42578125" style="3" bestFit="1" customWidth="1"/>
    <col min="8" max="8" width="14.85546875" style="3" bestFit="1" customWidth="1"/>
    <col min="9" max="16384" width="8.85546875" style="3"/>
  </cols>
  <sheetData>
    <row r="1" spans="1:8" x14ac:dyDescent="0.25">
      <c r="A1" s="6" t="s">
        <v>0</v>
      </c>
      <c r="B1" s="6" t="s">
        <v>1</v>
      </c>
      <c r="C1" s="6" t="s">
        <v>17</v>
      </c>
      <c r="D1" s="6"/>
      <c r="E1" s="6" t="s">
        <v>18</v>
      </c>
      <c r="F1" s="6"/>
      <c r="G1" s="6" t="s">
        <v>19</v>
      </c>
      <c r="H1" s="6"/>
    </row>
    <row r="2" spans="1:8" x14ac:dyDescent="0.25">
      <c r="A2" s="6"/>
      <c r="B2" s="6"/>
      <c r="C2" s="7" t="s">
        <v>2</v>
      </c>
      <c r="D2" s="7" t="s">
        <v>3</v>
      </c>
      <c r="E2" s="7" t="s">
        <v>2</v>
      </c>
      <c r="F2" s="7" t="s">
        <v>3</v>
      </c>
      <c r="G2" s="7" t="s">
        <v>2</v>
      </c>
      <c r="H2" s="7" t="s">
        <v>3</v>
      </c>
    </row>
    <row r="3" spans="1:8" ht="30" x14ac:dyDescent="0.25">
      <c r="A3" s="5" t="s">
        <v>49</v>
      </c>
      <c r="B3" s="1" t="s">
        <v>59</v>
      </c>
      <c r="C3" s="1">
        <v>60000</v>
      </c>
      <c r="D3" s="1">
        <v>80000</v>
      </c>
      <c r="E3" s="1">
        <f>_xlfn.CEILING.MATH((C3/0.8),500)</f>
        <v>75000</v>
      </c>
      <c r="F3" s="4">
        <f>_xlfn.CEILING.MATH((C3/0.7),500)</f>
        <v>86000</v>
      </c>
      <c r="G3" s="4">
        <f>_xlfn.CEILING.MATH((C3/0.64),500)</f>
        <v>94000</v>
      </c>
      <c r="H3" s="1">
        <f>_xlfn.CEILING.MATH((C3/0.54),500)</f>
        <v>111500</v>
      </c>
    </row>
    <row r="4" spans="1:8" ht="30" x14ac:dyDescent="0.25">
      <c r="A4" s="5" t="s">
        <v>4</v>
      </c>
      <c r="B4" s="1" t="s">
        <v>57</v>
      </c>
      <c r="C4" s="1">
        <v>90000</v>
      </c>
      <c r="D4" s="1">
        <v>110000</v>
      </c>
      <c r="E4" s="1">
        <f>_xlfn.CEILING.MATH((C4/0.8),500)</f>
        <v>112500</v>
      </c>
      <c r="F4" s="4">
        <f>_xlfn.CEILING.MATH((C4/0.7),500)</f>
        <v>129000</v>
      </c>
      <c r="G4" s="4">
        <f>_xlfn.CEILING.MATH((C4/0.64),500)</f>
        <v>141000</v>
      </c>
      <c r="H4" s="1">
        <f>_xlfn.CEILING.MATH((C4/0.54),500)</f>
        <v>167000</v>
      </c>
    </row>
    <row r="5" spans="1:8" ht="30" x14ac:dyDescent="0.25">
      <c r="A5" s="5" t="s">
        <v>5</v>
      </c>
      <c r="B5" s="1" t="s">
        <v>6</v>
      </c>
      <c r="C5" s="1">
        <v>5000</v>
      </c>
      <c r="D5" s="1">
        <v>7000</v>
      </c>
      <c r="E5" s="1">
        <f>_xlfn.CEILING.MATH((C5/0.8),500)</f>
        <v>6500</v>
      </c>
      <c r="F5" s="4">
        <f>_xlfn.CEILING.MATH((C5/0.7),500)</f>
        <v>7500</v>
      </c>
      <c r="G5" s="4">
        <f>_xlfn.CEILING.MATH((C5/0.64),500)</f>
        <v>8000</v>
      </c>
      <c r="H5" s="1">
        <f>_xlfn.CEILING.MATH((C5/0.54),500)</f>
        <v>9500</v>
      </c>
    </row>
    <row r="6" spans="1:8" ht="30" x14ac:dyDescent="0.25">
      <c r="A6" s="5" t="s">
        <v>7</v>
      </c>
      <c r="B6" s="1" t="s">
        <v>6</v>
      </c>
      <c r="C6" s="1">
        <v>6000</v>
      </c>
      <c r="D6" s="1">
        <v>8000</v>
      </c>
      <c r="E6" s="1">
        <f>_xlfn.CEILING.MATH((C6/0.8),500)</f>
        <v>7500</v>
      </c>
      <c r="F6" s="4">
        <f>_xlfn.CEILING.MATH((C6/0.7),500)</f>
        <v>9000</v>
      </c>
      <c r="G6" s="4">
        <f>_xlfn.CEILING.MATH((C6/0.64),500)</f>
        <v>9500</v>
      </c>
      <c r="H6" s="1">
        <f>_xlfn.CEILING.MATH((C6/0.54),500)</f>
        <v>11500</v>
      </c>
    </row>
    <row r="7" spans="1:8" ht="30" x14ac:dyDescent="0.25">
      <c r="A7" s="5" t="s">
        <v>8</v>
      </c>
      <c r="B7" s="1" t="s">
        <v>6</v>
      </c>
      <c r="C7" s="1">
        <v>7000</v>
      </c>
      <c r="D7" s="1">
        <v>10000</v>
      </c>
      <c r="E7" s="1">
        <f t="shared" ref="E7:E14" si="0">_xlfn.CEILING.MATH((C7/0.8),500)</f>
        <v>9000</v>
      </c>
      <c r="F7" s="4">
        <f t="shared" ref="F7:F14" si="1">_xlfn.CEILING.MATH((C7/0.7),500)</f>
        <v>10000</v>
      </c>
      <c r="G7" s="4">
        <f t="shared" ref="G7:G14" si="2">_xlfn.CEILING.MATH((C7/0.64),500)</f>
        <v>11000</v>
      </c>
      <c r="H7" s="1">
        <f t="shared" ref="H7:H14" si="3">_xlfn.CEILING.MATH((C7/0.54),500)</f>
        <v>13000</v>
      </c>
    </row>
    <row r="8" spans="1:8" ht="30" x14ac:dyDescent="0.25">
      <c r="A8" s="5" t="s">
        <v>9</v>
      </c>
      <c r="B8" s="1" t="s">
        <v>6</v>
      </c>
      <c r="C8" s="1">
        <v>9000</v>
      </c>
      <c r="D8" s="1">
        <v>11000</v>
      </c>
      <c r="E8" s="1">
        <f t="shared" si="0"/>
        <v>11500</v>
      </c>
      <c r="F8" s="4">
        <f t="shared" si="1"/>
        <v>13000</v>
      </c>
      <c r="G8" s="4">
        <f t="shared" si="2"/>
        <v>14500</v>
      </c>
      <c r="H8" s="1">
        <f t="shared" si="3"/>
        <v>17000</v>
      </c>
    </row>
    <row r="9" spans="1:8" ht="30" x14ac:dyDescent="0.25">
      <c r="A9" s="5" t="s">
        <v>10</v>
      </c>
      <c r="B9" s="1" t="s">
        <v>6</v>
      </c>
      <c r="C9" s="1">
        <v>10000</v>
      </c>
      <c r="D9" s="1">
        <v>12000</v>
      </c>
      <c r="E9" s="1">
        <f t="shared" si="0"/>
        <v>12500</v>
      </c>
      <c r="F9" s="4">
        <f t="shared" si="1"/>
        <v>14500</v>
      </c>
      <c r="G9" s="4">
        <f t="shared" si="2"/>
        <v>16000</v>
      </c>
      <c r="H9" s="1">
        <f t="shared" si="3"/>
        <v>19000</v>
      </c>
    </row>
    <row r="10" spans="1:8" ht="30" x14ac:dyDescent="0.25">
      <c r="A10" s="5" t="s">
        <v>11</v>
      </c>
      <c r="B10" s="1" t="s">
        <v>6</v>
      </c>
      <c r="C10" s="1">
        <v>12000</v>
      </c>
      <c r="D10" s="1">
        <v>15000</v>
      </c>
      <c r="E10" s="1">
        <f t="shared" si="0"/>
        <v>15000</v>
      </c>
      <c r="F10" s="4">
        <f t="shared" si="1"/>
        <v>17500</v>
      </c>
      <c r="G10" s="4">
        <f t="shared" si="2"/>
        <v>19000</v>
      </c>
      <c r="H10" s="1">
        <f t="shared" si="3"/>
        <v>22500</v>
      </c>
    </row>
    <row r="11" spans="1:8" ht="60" x14ac:dyDescent="0.25">
      <c r="A11" s="5" t="s">
        <v>52</v>
      </c>
      <c r="B11" s="1" t="s">
        <v>12</v>
      </c>
      <c r="C11" s="1">
        <v>10000</v>
      </c>
      <c r="D11" s="1">
        <v>12000</v>
      </c>
      <c r="E11" s="1">
        <f t="shared" si="0"/>
        <v>12500</v>
      </c>
      <c r="F11" s="4">
        <f t="shared" si="1"/>
        <v>14500</v>
      </c>
      <c r="G11" s="4">
        <f t="shared" si="2"/>
        <v>16000</v>
      </c>
      <c r="H11" s="1">
        <f t="shared" si="3"/>
        <v>19000</v>
      </c>
    </row>
    <row r="12" spans="1:8" ht="60" x14ac:dyDescent="0.25">
      <c r="A12" s="5" t="s">
        <v>53</v>
      </c>
      <c r="B12" s="1" t="s">
        <v>30</v>
      </c>
      <c r="C12" s="1">
        <v>8000</v>
      </c>
      <c r="D12" s="1">
        <v>10000</v>
      </c>
      <c r="E12" s="1">
        <f t="shared" si="0"/>
        <v>10000</v>
      </c>
      <c r="F12" s="4">
        <f t="shared" si="1"/>
        <v>11500</v>
      </c>
      <c r="G12" s="4">
        <f t="shared" si="2"/>
        <v>12500</v>
      </c>
      <c r="H12" s="1">
        <f t="shared" si="3"/>
        <v>15000</v>
      </c>
    </row>
    <row r="13" spans="1:8" ht="45" x14ac:dyDescent="0.25">
      <c r="A13" s="5" t="s">
        <v>54</v>
      </c>
      <c r="B13" s="1" t="s">
        <v>30</v>
      </c>
      <c r="C13" s="1">
        <v>7000</v>
      </c>
      <c r="D13" s="1">
        <v>10000</v>
      </c>
      <c r="E13" s="1">
        <f t="shared" si="0"/>
        <v>9000</v>
      </c>
      <c r="F13" s="4">
        <f t="shared" si="1"/>
        <v>10000</v>
      </c>
      <c r="G13" s="4">
        <f t="shared" si="2"/>
        <v>11000</v>
      </c>
      <c r="H13" s="1">
        <f t="shared" si="3"/>
        <v>13000</v>
      </c>
    </row>
    <row r="14" spans="1:8" ht="30" x14ac:dyDescent="0.25">
      <c r="A14" s="2" t="s">
        <v>55</v>
      </c>
      <c r="B14" s="1" t="s">
        <v>30</v>
      </c>
      <c r="C14" s="1">
        <v>50000</v>
      </c>
      <c r="D14" s="1">
        <v>80000</v>
      </c>
      <c r="E14" s="1">
        <f t="shared" si="0"/>
        <v>62500</v>
      </c>
      <c r="F14" s="4">
        <f t="shared" si="1"/>
        <v>71500</v>
      </c>
      <c r="G14" s="4">
        <f t="shared" si="2"/>
        <v>78500</v>
      </c>
      <c r="H14" s="1">
        <f t="shared" si="3"/>
        <v>93000</v>
      </c>
    </row>
    <row r="15" spans="1:8" ht="60" x14ac:dyDescent="0.25">
      <c r="A15" s="2" t="s">
        <v>34</v>
      </c>
      <c r="B15" s="1" t="s">
        <v>33</v>
      </c>
      <c r="C15" s="1">
        <v>20000</v>
      </c>
      <c r="D15" s="1">
        <v>25000</v>
      </c>
      <c r="E15" s="1">
        <f>_xlfn.CEILING.MATH((C15/0.8),500)</f>
        <v>25000</v>
      </c>
      <c r="F15" s="4">
        <f>_xlfn.CEILING.MATH((C15/0.7),500)</f>
        <v>29000</v>
      </c>
      <c r="G15" s="4">
        <f>_xlfn.CEILING.MATH((C15/0.64),500)</f>
        <v>31500</v>
      </c>
      <c r="H15" s="1">
        <f>_xlfn.CEILING.MATH((C15/0.54),500)</f>
        <v>37500</v>
      </c>
    </row>
    <row r="16" spans="1:8" ht="75" x14ac:dyDescent="0.25">
      <c r="A16" s="2" t="s">
        <v>50</v>
      </c>
      <c r="B16" s="1" t="s">
        <v>32</v>
      </c>
      <c r="C16" s="1">
        <v>15000</v>
      </c>
      <c r="D16" s="1">
        <v>20000</v>
      </c>
      <c r="E16" s="1">
        <f>_xlfn.CEILING.MATH((C16/0.8),500)</f>
        <v>19000</v>
      </c>
      <c r="F16" s="4">
        <f>_xlfn.CEILING.MATH((C16/0.7),500)</f>
        <v>21500</v>
      </c>
      <c r="G16" s="4">
        <f>_xlfn.CEILING.MATH((C16/0.64),500)</f>
        <v>23500</v>
      </c>
      <c r="H16" s="1">
        <f>_xlfn.CEILING.MATH((C16/0.54),500)</f>
        <v>28000</v>
      </c>
    </row>
    <row r="17" spans="1:8" ht="28.9" customHeight="1" x14ac:dyDescent="0.25">
      <c r="A17" s="5" t="s">
        <v>14</v>
      </c>
      <c r="B17" s="1" t="s">
        <v>13</v>
      </c>
      <c r="C17" s="1">
        <v>70</v>
      </c>
      <c r="D17" s="1">
        <v>90</v>
      </c>
      <c r="E17" s="1">
        <v>90</v>
      </c>
      <c r="F17" s="4">
        <f t="shared" ref="F17:F21" si="4">C17/0.7</f>
        <v>100</v>
      </c>
      <c r="G17" s="4">
        <v>110</v>
      </c>
      <c r="H17" s="4">
        <f t="shared" ref="H17:H21" si="5">C17/0.54</f>
        <v>129.62962962962962</v>
      </c>
    </row>
    <row r="18" spans="1:8" ht="30" x14ac:dyDescent="0.25">
      <c r="A18" s="5" t="s">
        <v>15</v>
      </c>
      <c r="B18" s="1" t="s">
        <v>13</v>
      </c>
      <c r="C18" s="1">
        <v>50</v>
      </c>
      <c r="D18" s="1">
        <v>70</v>
      </c>
      <c r="E18" s="1">
        <v>70</v>
      </c>
      <c r="F18" s="4">
        <v>80</v>
      </c>
      <c r="G18" s="4">
        <v>80</v>
      </c>
      <c r="H18" s="4">
        <v>90</v>
      </c>
    </row>
    <row r="19" spans="1:8" ht="30" x14ac:dyDescent="0.25">
      <c r="A19" s="5" t="s">
        <v>20</v>
      </c>
      <c r="B19" s="1" t="s">
        <v>13</v>
      </c>
      <c r="C19" s="1">
        <v>10</v>
      </c>
      <c r="D19" s="1">
        <v>20</v>
      </c>
      <c r="E19" s="1">
        <v>15</v>
      </c>
      <c r="F19" s="4">
        <v>20</v>
      </c>
      <c r="G19" s="4">
        <v>20</v>
      </c>
      <c r="H19" s="4">
        <v>25</v>
      </c>
    </row>
    <row r="20" spans="1:8" ht="45" x14ac:dyDescent="0.25">
      <c r="A20" s="5" t="s">
        <v>51</v>
      </c>
      <c r="B20" s="1" t="s">
        <v>16</v>
      </c>
      <c r="C20" s="1">
        <v>25000</v>
      </c>
      <c r="D20" s="1">
        <v>35000</v>
      </c>
      <c r="E20" s="1">
        <f>_xlfn.CEILING.MATH((C20/0.8),500)</f>
        <v>31500</v>
      </c>
      <c r="F20" s="4">
        <f>_xlfn.CEILING.MATH((C20/0.7),500)</f>
        <v>36000</v>
      </c>
      <c r="G20" s="4">
        <f>_xlfn.CEILING.MATH((C20/0.64),500)</f>
        <v>39500</v>
      </c>
      <c r="H20" s="1">
        <f>_xlfn.CEILING.MATH((C20/0.54),500)</f>
        <v>46500</v>
      </c>
    </row>
    <row r="21" spans="1:8" x14ac:dyDescent="0.25">
      <c r="A21" s="5" t="s">
        <v>58</v>
      </c>
      <c r="B21" s="5" t="s">
        <v>16</v>
      </c>
      <c r="C21" s="5">
        <v>1000</v>
      </c>
      <c r="D21" s="5">
        <v>2000</v>
      </c>
      <c r="E21" s="1">
        <f t="shared" ref="E21" si="6">C21/0.8</f>
        <v>1250</v>
      </c>
      <c r="F21" s="4">
        <f t="shared" si="4"/>
        <v>1428.5714285714287</v>
      </c>
      <c r="G21" s="4">
        <f t="shared" ref="G21" si="7">C21/0.64</f>
        <v>1562.5</v>
      </c>
      <c r="H21" s="4">
        <f t="shared" si="5"/>
        <v>1851.8518518518517</v>
      </c>
    </row>
    <row r="22" spans="1:8" ht="30" x14ac:dyDescent="0.25">
      <c r="A22" s="5" t="s">
        <v>24</v>
      </c>
      <c r="B22" s="5" t="s">
        <v>23</v>
      </c>
      <c r="C22" s="5">
        <v>20</v>
      </c>
      <c r="D22" s="5">
        <v>20</v>
      </c>
      <c r="E22" s="1">
        <v>25</v>
      </c>
      <c r="F22" s="4">
        <v>30</v>
      </c>
      <c r="G22" s="4">
        <v>35</v>
      </c>
      <c r="H22" s="4">
        <v>40</v>
      </c>
    </row>
    <row r="23" spans="1:8" ht="30" x14ac:dyDescent="0.25">
      <c r="A23" s="5" t="s">
        <v>25</v>
      </c>
      <c r="B23" s="5" t="s">
        <v>23</v>
      </c>
      <c r="C23" s="5">
        <v>25</v>
      </c>
      <c r="D23" s="5">
        <v>25</v>
      </c>
      <c r="E23" s="1">
        <v>30</v>
      </c>
      <c r="F23" s="4">
        <v>35</v>
      </c>
      <c r="G23" s="4">
        <v>40</v>
      </c>
      <c r="H23" s="4">
        <v>45</v>
      </c>
    </row>
    <row r="24" spans="1:8" ht="30" x14ac:dyDescent="0.25">
      <c r="A24" s="5" t="s">
        <v>26</v>
      </c>
      <c r="B24" s="5" t="s">
        <v>27</v>
      </c>
      <c r="C24" s="5">
        <v>20000</v>
      </c>
      <c r="D24" s="5">
        <v>25000</v>
      </c>
      <c r="E24" s="1">
        <f>_xlfn.CEILING.MATH((C24/0.8),500)</f>
        <v>25000</v>
      </c>
      <c r="F24" s="4">
        <f>_xlfn.CEILING.MATH((C24/0.7),500)</f>
        <v>29000</v>
      </c>
      <c r="G24" s="4">
        <f>_xlfn.CEILING.MATH((C24/0.64),500)</f>
        <v>31500</v>
      </c>
      <c r="H24" s="1">
        <f>_xlfn.CEILING.MATH((C24/0.54),500)</f>
        <v>37500</v>
      </c>
    </row>
    <row r="25" spans="1:8" ht="30" x14ac:dyDescent="0.25">
      <c r="A25" s="5" t="s">
        <v>36</v>
      </c>
      <c r="B25" s="1" t="s">
        <v>35</v>
      </c>
      <c r="C25" s="1">
        <v>5000</v>
      </c>
      <c r="D25" s="1">
        <v>5500</v>
      </c>
      <c r="E25" s="1">
        <f>_xlfn.CEILING.MATH((C25/0.8),500)</f>
        <v>6500</v>
      </c>
      <c r="F25" s="4">
        <f>_xlfn.CEILING.MATH((C25/0.7),500)</f>
        <v>7500</v>
      </c>
      <c r="G25" s="4">
        <f>_xlfn.CEILING.MATH((C25/0.64),500)</f>
        <v>8000</v>
      </c>
      <c r="H25" s="1">
        <f>_xlfn.CEILING.MATH((C25/0.54),500)</f>
        <v>9500</v>
      </c>
    </row>
    <row r="26" spans="1:8" ht="30" x14ac:dyDescent="0.25">
      <c r="A26" s="5" t="s">
        <v>37</v>
      </c>
      <c r="B26" s="1" t="s">
        <v>35</v>
      </c>
      <c r="C26" s="1">
        <v>6500</v>
      </c>
      <c r="D26" s="1">
        <v>7000</v>
      </c>
      <c r="E26" s="1">
        <f>_xlfn.CEILING.MATH((C26/0.8),500)</f>
        <v>8500</v>
      </c>
      <c r="F26" s="4">
        <f>_xlfn.CEILING.MATH((C26/0.7),500)</f>
        <v>9500</v>
      </c>
      <c r="G26" s="4">
        <f>_xlfn.CEILING.MATH((C26/0.64),500)</f>
        <v>10500</v>
      </c>
      <c r="H26" s="1">
        <f>_xlfn.CEILING.MATH((C26/0.54),500)</f>
        <v>12500</v>
      </c>
    </row>
    <row r="27" spans="1:8" ht="30" x14ac:dyDescent="0.25">
      <c r="A27" s="5" t="s">
        <v>38</v>
      </c>
      <c r="B27" s="1" t="s">
        <v>35</v>
      </c>
      <c r="C27" s="1">
        <v>8000</v>
      </c>
      <c r="D27" s="1">
        <v>8500</v>
      </c>
      <c r="E27" s="1">
        <f>_xlfn.CEILING.MATH((C27/0.8),500)</f>
        <v>10000</v>
      </c>
      <c r="F27" s="4">
        <f>_xlfn.CEILING.MATH((C27/0.7),500)</f>
        <v>11500</v>
      </c>
      <c r="G27" s="4">
        <f>_xlfn.CEILING.MATH((C27/0.64),500)</f>
        <v>12500</v>
      </c>
      <c r="H27" s="1">
        <f>_xlfn.CEILING.MATH((C27/0.54),500)</f>
        <v>15000</v>
      </c>
    </row>
    <row r="28" spans="1:8" ht="30" x14ac:dyDescent="0.25">
      <c r="A28" s="5" t="s">
        <v>39</v>
      </c>
      <c r="B28" s="1" t="s">
        <v>48</v>
      </c>
      <c r="C28" s="1">
        <v>5000</v>
      </c>
      <c r="D28" s="1">
        <v>5500</v>
      </c>
      <c r="E28" s="1">
        <f>_xlfn.CEILING.MATH((C28/0.8),500)</f>
        <v>6500</v>
      </c>
      <c r="F28" s="4">
        <f>_xlfn.CEILING.MATH((C28/0.7),500)</f>
        <v>7500</v>
      </c>
      <c r="G28" s="4">
        <f>_xlfn.CEILING.MATH((C28/0.64),500)</f>
        <v>8000</v>
      </c>
      <c r="H28" s="1">
        <f>_xlfn.CEILING.MATH((C28/0.54),500)</f>
        <v>9500</v>
      </c>
    </row>
    <row r="29" spans="1:8" ht="30" x14ac:dyDescent="0.25">
      <c r="A29" s="5" t="s">
        <v>40</v>
      </c>
      <c r="B29" s="1" t="s">
        <v>48</v>
      </c>
      <c r="C29" s="1">
        <v>6500</v>
      </c>
      <c r="D29" s="1">
        <v>7000</v>
      </c>
      <c r="E29" s="1">
        <f t="shared" ref="E29:E37" si="8">_xlfn.CEILING.MATH((C29/0.8),500)</f>
        <v>8500</v>
      </c>
      <c r="F29" s="4">
        <f t="shared" ref="F29:F37" si="9">_xlfn.CEILING.MATH((C29/0.7),500)</f>
        <v>9500</v>
      </c>
      <c r="G29" s="4">
        <f t="shared" ref="G29:G37" si="10">_xlfn.CEILING.MATH((C29/0.64),500)</f>
        <v>10500</v>
      </c>
      <c r="H29" s="1">
        <f t="shared" ref="H29:H37" si="11">_xlfn.CEILING.MATH((C29/0.54),500)</f>
        <v>12500</v>
      </c>
    </row>
    <row r="30" spans="1:8" ht="30" x14ac:dyDescent="0.25">
      <c r="A30" s="5" t="s">
        <v>41</v>
      </c>
      <c r="B30" s="1" t="s">
        <v>48</v>
      </c>
      <c r="C30" s="1">
        <v>8000</v>
      </c>
      <c r="D30" s="1">
        <v>8500</v>
      </c>
      <c r="E30" s="1">
        <f t="shared" si="8"/>
        <v>10000</v>
      </c>
      <c r="F30" s="4">
        <f t="shared" si="9"/>
        <v>11500</v>
      </c>
      <c r="G30" s="4">
        <f t="shared" si="10"/>
        <v>12500</v>
      </c>
      <c r="H30" s="1">
        <f t="shared" si="11"/>
        <v>15000</v>
      </c>
    </row>
    <row r="31" spans="1:8" ht="30" x14ac:dyDescent="0.25">
      <c r="A31" s="5" t="s">
        <v>42</v>
      </c>
      <c r="B31" s="1" t="s">
        <v>35</v>
      </c>
      <c r="C31" s="1">
        <v>7000</v>
      </c>
      <c r="D31" s="1">
        <v>7500</v>
      </c>
      <c r="E31" s="1">
        <f t="shared" si="8"/>
        <v>9000</v>
      </c>
      <c r="F31" s="4">
        <f t="shared" si="9"/>
        <v>10000</v>
      </c>
      <c r="G31" s="4">
        <f t="shared" si="10"/>
        <v>11000</v>
      </c>
      <c r="H31" s="1">
        <f t="shared" si="11"/>
        <v>13000</v>
      </c>
    </row>
    <row r="32" spans="1:8" ht="30" x14ac:dyDescent="0.25">
      <c r="A32" s="5" t="s">
        <v>43</v>
      </c>
      <c r="B32" s="1" t="s">
        <v>35</v>
      </c>
      <c r="C32" s="1">
        <v>8500</v>
      </c>
      <c r="D32" s="1">
        <v>9000</v>
      </c>
      <c r="E32" s="1">
        <f t="shared" si="8"/>
        <v>11000</v>
      </c>
      <c r="F32" s="4">
        <f t="shared" si="9"/>
        <v>12500</v>
      </c>
      <c r="G32" s="4">
        <f t="shared" si="10"/>
        <v>13500</v>
      </c>
      <c r="H32" s="1">
        <f t="shared" si="11"/>
        <v>16000</v>
      </c>
    </row>
    <row r="33" spans="1:8" x14ac:dyDescent="0.25">
      <c r="A33" s="5" t="s">
        <v>44</v>
      </c>
      <c r="B33" s="1" t="s">
        <v>35</v>
      </c>
      <c r="C33" s="1">
        <v>10000</v>
      </c>
      <c r="D33" s="1">
        <v>10500</v>
      </c>
      <c r="E33" s="1">
        <f t="shared" si="8"/>
        <v>12500</v>
      </c>
      <c r="F33" s="4">
        <f t="shared" si="9"/>
        <v>14500</v>
      </c>
      <c r="G33" s="4">
        <f t="shared" si="10"/>
        <v>16000</v>
      </c>
      <c r="H33" s="1">
        <f t="shared" si="11"/>
        <v>19000</v>
      </c>
    </row>
    <row r="34" spans="1:8" ht="45" x14ac:dyDescent="0.25">
      <c r="A34" s="5" t="s">
        <v>45</v>
      </c>
      <c r="B34" s="1" t="s">
        <v>32</v>
      </c>
      <c r="C34" s="1">
        <v>2500</v>
      </c>
      <c r="D34" s="1">
        <v>3000</v>
      </c>
      <c r="E34" s="1">
        <f t="shared" si="8"/>
        <v>3500</v>
      </c>
      <c r="F34" s="4">
        <f t="shared" si="9"/>
        <v>4000</v>
      </c>
      <c r="G34" s="4">
        <f t="shared" si="10"/>
        <v>4000</v>
      </c>
      <c r="H34" s="1">
        <f t="shared" si="11"/>
        <v>5000</v>
      </c>
    </row>
    <row r="35" spans="1:8" ht="45" x14ac:dyDescent="0.25">
      <c r="A35" s="5" t="s">
        <v>46</v>
      </c>
      <c r="B35" s="1" t="s">
        <v>32</v>
      </c>
      <c r="C35" s="1">
        <v>3000</v>
      </c>
      <c r="D35" s="1">
        <v>3500</v>
      </c>
      <c r="E35" s="1">
        <f t="shared" si="8"/>
        <v>4000</v>
      </c>
      <c r="F35" s="4">
        <f t="shared" si="9"/>
        <v>4500</v>
      </c>
      <c r="G35" s="4">
        <f t="shared" si="10"/>
        <v>5000</v>
      </c>
      <c r="H35" s="1">
        <f t="shared" si="11"/>
        <v>6000</v>
      </c>
    </row>
    <row r="36" spans="1:8" ht="45" x14ac:dyDescent="0.25">
      <c r="A36" s="5" t="s">
        <v>47</v>
      </c>
      <c r="B36" s="1" t="s">
        <v>32</v>
      </c>
      <c r="C36" s="1">
        <v>3500</v>
      </c>
      <c r="D36" s="1">
        <v>4000</v>
      </c>
      <c r="E36" s="1">
        <f t="shared" si="8"/>
        <v>4500</v>
      </c>
      <c r="F36" s="4">
        <f t="shared" si="9"/>
        <v>5000</v>
      </c>
      <c r="G36" s="4">
        <f t="shared" si="10"/>
        <v>5500</v>
      </c>
      <c r="H36" s="1">
        <f t="shared" si="11"/>
        <v>6500</v>
      </c>
    </row>
    <row r="37" spans="1:8" ht="30" x14ac:dyDescent="0.25">
      <c r="A37" s="2" t="s">
        <v>31</v>
      </c>
      <c r="B37" s="1" t="s">
        <v>56</v>
      </c>
      <c r="C37" s="1">
        <v>30000</v>
      </c>
      <c r="D37" s="1">
        <v>35000</v>
      </c>
      <c r="E37" s="1">
        <f t="shared" si="8"/>
        <v>37500</v>
      </c>
      <c r="F37" s="4">
        <f t="shared" si="9"/>
        <v>43000</v>
      </c>
      <c r="G37" s="4">
        <f t="shared" si="10"/>
        <v>47000</v>
      </c>
      <c r="H37" s="1">
        <f t="shared" si="11"/>
        <v>56000</v>
      </c>
    </row>
    <row r="38" spans="1:8" x14ac:dyDescent="0.25">
      <c r="A38" s="1" t="s">
        <v>21</v>
      </c>
      <c r="B38" s="5" t="s">
        <v>22</v>
      </c>
      <c r="C38" s="5">
        <v>100</v>
      </c>
      <c r="D38" s="5">
        <v>150</v>
      </c>
      <c r="E38" s="1">
        <v>150</v>
      </c>
      <c r="F38" s="4">
        <v>200</v>
      </c>
      <c r="G38" s="4">
        <v>200</v>
      </c>
      <c r="H38" s="1">
        <v>250</v>
      </c>
    </row>
    <row r="39" spans="1:8" ht="30" x14ac:dyDescent="0.25">
      <c r="A39" s="5" t="s">
        <v>28</v>
      </c>
      <c r="B39" s="5" t="s">
        <v>29</v>
      </c>
      <c r="C39" s="5">
        <v>20000</v>
      </c>
      <c r="D39" s="5">
        <v>25000</v>
      </c>
      <c r="E39" s="1">
        <f t="shared" ref="E39" si="12">_xlfn.CEILING.MATH((C39/0.8),500)</f>
        <v>25000</v>
      </c>
      <c r="F39" s="4">
        <f t="shared" ref="F39" si="13">_xlfn.CEILING.MATH((C39/0.7),500)</f>
        <v>29000</v>
      </c>
      <c r="G39" s="4">
        <f t="shared" ref="G39" si="14">_xlfn.CEILING.MATH((C39/0.64),500)</f>
        <v>31500</v>
      </c>
      <c r="H39" s="1">
        <f t="shared" ref="H39" si="15">_xlfn.CEILING.MATH((C39/0.54),500)</f>
        <v>37500</v>
      </c>
    </row>
  </sheetData>
  <mergeCells count="5">
    <mergeCell ref="C1:D1"/>
    <mergeCell ref="B1:B2"/>
    <mergeCell ref="A1:A2"/>
    <mergeCell ref="E1:F1"/>
    <mergeCell ref="G1:H1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Наджаф</dc:creator>
  <cp:lastModifiedBy>User</cp:lastModifiedBy>
  <cp:lastPrinted>2020-03-24T11:58:13Z</cp:lastPrinted>
  <dcterms:created xsi:type="dcterms:W3CDTF">2015-12-08T09:05:21Z</dcterms:created>
  <dcterms:modified xsi:type="dcterms:W3CDTF">2020-07-15T11:03:29Z</dcterms:modified>
</cp:coreProperties>
</file>